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I:\OA\市民病院施設用度課\2025年度\03_契約\02_契約\04_委託\16　リネン\04_入札公告（HP更新）\"/>
    </mc:Choice>
  </mc:AlternateContent>
  <xr:revisionPtr revIDLastSave="0" documentId="13_ncr:1_{C40C5AC2-35E4-41CB-9A9A-A2AEAEDD2AD9}" xr6:coauthVersionLast="47" xr6:coauthVersionMax="47" xr10:uidLastSave="{00000000-0000-0000-0000-000000000000}"/>
  <bookViews>
    <workbookView xWindow="6495" yWindow="1260" windowWidth="21600" windowHeight="11295" xr2:uid="{00000000-000D-0000-FFFF-FFFF00000000}"/>
  </bookViews>
  <sheets>
    <sheet name="2025年度作業" sheetId="2" r:id="rId1"/>
  </sheets>
  <definedNames>
    <definedName name="_xlnm.Print_Area" localSheetId="0">'2025年度作業'!$A$1:$E$74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2" l="1"/>
  <c r="E66" i="2"/>
  <c r="E67" i="2" l="1"/>
  <c r="E38" i="2"/>
  <c r="E37" i="2"/>
  <c r="E36" i="2"/>
  <c r="E17" i="2"/>
  <c r="E8" i="2" l="1"/>
  <c r="E7" i="2"/>
  <c r="E68" i="2"/>
  <c r="E65" i="2"/>
  <c r="E64" i="2"/>
  <c r="E60" i="2"/>
  <c r="E61" i="2"/>
  <c r="E63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62" i="2"/>
  <c r="E42" i="2"/>
  <c r="E41" i="2"/>
  <c r="E40" i="2"/>
  <c r="E39" i="2"/>
  <c r="E35" i="2"/>
  <c r="E34" i="2"/>
  <c r="E33" i="2"/>
  <c r="E69" i="2" s="1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6" i="2"/>
  <c r="E15" i="2"/>
  <c r="E14" i="2"/>
  <c r="E13" i="2"/>
  <c r="E12" i="2"/>
  <c r="E11" i="2"/>
  <c r="E10" i="2"/>
  <c r="E32" i="2" l="1"/>
  <c r="E71" i="2" s="1"/>
  <c r="E73" i="2" l="1"/>
  <c r="E72" i="2"/>
</calcChain>
</file>

<file path=xl/sharedStrings.xml><?xml version="1.0" encoding="utf-8"?>
<sst xmlns="http://schemas.openxmlformats.org/spreadsheetml/2006/main" count="85" uniqueCount="85">
  <si>
    <t>基準寝具賃貸借</t>
    <rPh sb="0" eb="2">
      <t>キジュン</t>
    </rPh>
    <rPh sb="2" eb="4">
      <t>シング</t>
    </rPh>
    <rPh sb="4" eb="7">
      <t>チンタイシャク</t>
    </rPh>
    <phoneticPr fontId="2"/>
  </si>
  <si>
    <t>タオル賃貸借</t>
    <rPh sb="3" eb="6">
      <t>チンタイシャク</t>
    </rPh>
    <phoneticPr fontId="2"/>
  </si>
  <si>
    <t>新生児用肌着賃貸借</t>
    <rPh sb="0" eb="3">
      <t>シンセイジ</t>
    </rPh>
    <rPh sb="3" eb="4">
      <t>ヨウ</t>
    </rPh>
    <rPh sb="4" eb="6">
      <t>ハダギ</t>
    </rPh>
    <rPh sb="6" eb="9">
      <t>チンタイシャク</t>
    </rPh>
    <phoneticPr fontId="2"/>
  </si>
  <si>
    <t>病院購入品の洗濯</t>
    <rPh sb="0" eb="2">
      <t>ビョウイン</t>
    </rPh>
    <rPh sb="2" eb="4">
      <t>コウニュウ</t>
    </rPh>
    <rPh sb="4" eb="5">
      <t>ヒン</t>
    </rPh>
    <rPh sb="6" eb="8">
      <t>センタク</t>
    </rPh>
    <phoneticPr fontId="2"/>
  </si>
  <si>
    <t>入院患者用基準寝具</t>
    <rPh sb="0" eb="2">
      <t>ニュウイン</t>
    </rPh>
    <rPh sb="2" eb="5">
      <t>カンジャヨウ</t>
    </rPh>
    <rPh sb="5" eb="7">
      <t>キジュン</t>
    </rPh>
    <rPh sb="7" eb="9">
      <t>シング</t>
    </rPh>
    <phoneticPr fontId="2"/>
  </si>
  <si>
    <t>新生児用基準寝具</t>
    <rPh sb="0" eb="4">
      <t>シンセイジヨウ</t>
    </rPh>
    <rPh sb="4" eb="6">
      <t>キジュン</t>
    </rPh>
    <rPh sb="6" eb="8">
      <t>シング</t>
    </rPh>
    <phoneticPr fontId="2"/>
  </si>
  <si>
    <t>人工透析患者用基準寝具</t>
    <rPh sb="0" eb="2">
      <t>ジンコウ</t>
    </rPh>
    <rPh sb="2" eb="4">
      <t>トウセキ</t>
    </rPh>
    <rPh sb="4" eb="7">
      <t>カンジャヨウ</t>
    </rPh>
    <rPh sb="7" eb="9">
      <t>キジュン</t>
    </rPh>
    <rPh sb="9" eb="11">
      <t>シング</t>
    </rPh>
    <phoneticPr fontId="2"/>
  </si>
  <si>
    <t>当直職員用基準寝具</t>
    <rPh sb="0" eb="2">
      <t>トウチョク</t>
    </rPh>
    <rPh sb="2" eb="5">
      <t>ショクインヨウ</t>
    </rPh>
    <rPh sb="5" eb="7">
      <t>キジュン</t>
    </rPh>
    <rPh sb="7" eb="9">
      <t>シング</t>
    </rPh>
    <phoneticPr fontId="2"/>
  </si>
  <si>
    <t>バスタオル・白</t>
  </si>
  <si>
    <t>バスタオル・緑</t>
  </si>
  <si>
    <t>バスタオル・黄</t>
  </si>
  <si>
    <t>バスタオル・茶</t>
  </si>
  <si>
    <t>半バスタオル</t>
  </si>
  <si>
    <t>長着・肌着・ハンカチ各一枚</t>
    <rPh sb="0" eb="1">
      <t>チョウ</t>
    </rPh>
    <rPh sb="1" eb="2">
      <t>ギ</t>
    </rPh>
    <rPh sb="3" eb="5">
      <t>ハダギ</t>
    </rPh>
    <rPh sb="10" eb="11">
      <t>カク</t>
    </rPh>
    <rPh sb="11" eb="13">
      <t>イチマイ</t>
    </rPh>
    <phoneticPr fontId="2"/>
  </si>
  <si>
    <t>ズボン</t>
  </si>
  <si>
    <t>バスタオル</t>
  </si>
  <si>
    <t>タオルケット</t>
  </si>
  <si>
    <t>カーテンドライ</t>
  </si>
  <si>
    <t>デキュビマット</t>
  </si>
  <si>
    <t>シーツ</t>
  </si>
  <si>
    <t>フェイスタオル</t>
  </si>
  <si>
    <t>カーディガン</t>
  </si>
  <si>
    <t>つなぎ</t>
  </si>
  <si>
    <t>キャップ</t>
  </si>
  <si>
    <t>業務内容</t>
    <rPh sb="0" eb="2">
      <t>ギョウム</t>
    </rPh>
    <rPh sb="2" eb="4">
      <t>ナイヨウ</t>
    </rPh>
    <phoneticPr fontId="2"/>
  </si>
  <si>
    <t>マタニティウェア</t>
    <phoneticPr fontId="2"/>
  </si>
  <si>
    <t>マタニティウェア
（妊産婦用）賃貸借</t>
    <rPh sb="10" eb="14">
      <t>ニンサンプヨウ</t>
    </rPh>
    <rPh sb="15" eb="18">
      <t>チンタイシャク</t>
    </rPh>
    <phoneticPr fontId="2"/>
  </si>
  <si>
    <t>内視鏡用検診衣賃貸借</t>
    <rPh sb="0" eb="3">
      <t>ナイシキョウ</t>
    </rPh>
    <rPh sb="3" eb="4">
      <t>ヨウ</t>
    </rPh>
    <rPh sb="4" eb="6">
      <t>ケンシン</t>
    </rPh>
    <rPh sb="6" eb="7">
      <t>イ</t>
    </rPh>
    <rPh sb="7" eb="10">
      <t>チンタイシャク</t>
    </rPh>
    <phoneticPr fontId="2"/>
  </si>
  <si>
    <t>単価（税別）</t>
    <rPh sb="0" eb="2">
      <t>タンカ</t>
    </rPh>
    <rPh sb="3" eb="5">
      <t>ゼイベツ</t>
    </rPh>
    <phoneticPr fontId="2"/>
  </si>
  <si>
    <t>オシボリ（ドライ）・白</t>
    <phoneticPr fontId="2"/>
  </si>
  <si>
    <t>フェイスタオル（ウェット）・白</t>
    <phoneticPr fontId="2"/>
  </si>
  <si>
    <t>フェイスタオル（ドライ）・白</t>
    <phoneticPr fontId="2"/>
  </si>
  <si>
    <t>フェイスタオル（ドライ）・緑</t>
    <phoneticPr fontId="2"/>
  </si>
  <si>
    <t>フェイスタオル（ウェット）・黄</t>
    <phoneticPr fontId="2"/>
  </si>
  <si>
    <t>フェイスタオル（ドライ）・黄</t>
    <rPh sb="13" eb="14">
      <t>キ</t>
    </rPh>
    <phoneticPr fontId="2"/>
  </si>
  <si>
    <t>-</t>
    <phoneticPr fontId="2"/>
  </si>
  <si>
    <t>内訳</t>
    <rPh sb="0" eb="2">
      <t>ウチワケ</t>
    </rPh>
    <phoneticPr fontId="2"/>
  </si>
  <si>
    <t>検診衣</t>
    <rPh sb="0" eb="2">
      <t>ケンシン</t>
    </rPh>
    <rPh sb="2" eb="3">
      <t>イ</t>
    </rPh>
    <phoneticPr fontId="2"/>
  </si>
  <si>
    <t>　　　　</t>
    <phoneticPr fontId="2"/>
  </si>
  <si>
    <t>総額</t>
    <rPh sb="0" eb="2">
      <t>ソウガク</t>
    </rPh>
    <phoneticPr fontId="2"/>
  </si>
  <si>
    <t>白衣</t>
    <rPh sb="0" eb="2">
      <t>ハクイ</t>
    </rPh>
    <phoneticPr fontId="4"/>
  </si>
  <si>
    <t>看護衣</t>
    <rPh sb="0" eb="2">
      <t>カンゴ</t>
    </rPh>
    <rPh sb="2" eb="3">
      <t>イ</t>
    </rPh>
    <phoneticPr fontId="4"/>
  </si>
  <si>
    <t>予防衣</t>
    <rPh sb="0" eb="2">
      <t>ヨボウ</t>
    </rPh>
    <rPh sb="2" eb="3">
      <t>イ</t>
    </rPh>
    <phoneticPr fontId="4"/>
  </si>
  <si>
    <t>前掛</t>
    <rPh sb="0" eb="2">
      <t>マエカ</t>
    </rPh>
    <phoneticPr fontId="4"/>
  </si>
  <si>
    <t>ベッドカバー</t>
  </si>
  <si>
    <t>丸椅子カバー</t>
    <rPh sb="0" eb="1">
      <t>マル</t>
    </rPh>
    <rPh sb="1" eb="3">
      <t>イス</t>
    </rPh>
    <phoneticPr fontId="4"/>
  </si>
  <si>
    <t>手術衣（上）</t>
    <rPh sb="0" eb="2">
      <t>シュジュツ</t>
    </rPh>
    <rPh sb="2" eb="3">
      <t>イ</t>
    </rPh>
    <rPh sb="4" eb="5">
      <t>ウエ</t>
    </rPh>
    <phoneticPr fontId="4"/>
  </si>
  <si>
    <t>手術衣（下）</t>
    <rPh sb="0" eb="2">
      <t>シュジュツ</t>
    </rPh>
    <rPh sb="2" eb="3">
      <t>イ</t>
    </rPh>
    <rPh sb="4" eb="5">
      <t>シタ</t>
    </rPh>
    <phoneticPr fontId="4"/>
  </si>
  <si>
    <t>包布</t>
    <rPh sb="0" eb="2">
      <t>ホウフ</t>
    </rPh>
    <phoneticPr fontId="4"/>
  </si>
  <si>
    <t>枕カバー</t>
    <rPh sb="0" eb="1">
      <t>マクラ</t>
    </rPh>
    <phoneticPr fontId="4"/>
  </si>
  <si>
    <t>検査着</t>
    <rPh sb="0" eb="2">
      <t>ケンサ</t>
    </rPh>
    <rPh sb="2" eb="3">
      <t>キ</t>
    </rPh>
    <phoneticPr fontId="4"/>
  </si>
  <si>
    <t>抑制帯</t>
    <rPh sb="0" eb="2">
      <t>ヨクセイ</t>
    </rPh>
    <rPh sb="2" eb="3">
      <t>タイ</t>
    </rPh>
    <phoneticPr fontId="4"/>
  </si>
  <si>
    <t>電気毛布</t>
    <rPh sb="0" eb="2">
      <t>デンキ</t>
    </rPh>
    <rPh sb="2" eb="4">
      <t>モウフ</t>
    </rPh>
    <phoneticPr fontId="4"/>
  </si>
  <si>
    <t>靴</t>
    <rPh sb="0" eb="1">
      <t>クツ</t>
    </rPh>
    <phoneticPr fontId="4"/>
  </si>
  <si>
    <t>毛布</t>
    <rPh sb="0" eb="2">
      <t>モウフ</t>
    </rPh>
    <phoneticPr fontId="4"/>
  </si>
  <si>
    <t>ベットマットレス</t>
  </si>
  <si>
    <t>ラバーシーツ</t>
  </si>
  <si>
    <t>肩掛けポーチ</t>
  </si>
  <si>
    <t>単価表兼推定総額計算書</t>
  </si>
  <si>
    <t>件名：町田市民病院リネン総合業務（基準寝具等賃貸借、洗濯業務及び院内リネン類管理業務委託）（長期継続契約）</t>
    <rPh sb="0" eb="2">
      <t>ケンメイ</t>
    </rPh>
    <rPh sb="32" eb="34">
      <t>インナイ</t>
    </rPh>
    <phoneticPr fontId="2"/>
  </si>
  <si>
    <t>外来用寝具賃貸借</t>
    <rPh sb="0" eb="3">
      <t>ガイライヨウ</t>
    </rPh>
    <rPh sb="3" eb="5">
      <t>シング</t>
    </rPh>
    <rPh sb="5" eb="8">
      <t>チンタイシャク</t>
    </rPh>
    <phoneticPr fontId="2"/>
  </si>
  <si>
    <t>平シーツ</t>
    <rPh sb="0" eb="1">
      <t>ヒラ</t>
    </rPh>
    <phoneticPr fontId="2"/>
  </si>
  <si>
    <t>包布</t>
    <rPh sb="0" eb="2">
      <t>ホウフ</t>
    </rPh>
    <phoneticPr fontId="2"/>
  </si>
  <si>
    <t>枕カバー</t>
    <rPh sb="0" eb="1">
      <t>マクラ</t>
    </rPh>
    <phoneticPr fontId="2"/>
  </si>
  <si>
    <t>ドローシーツ</t>
    <phoneticPr fontId="2"/>
  </si>
  <si>
    <t>タオルケット</t>
    <phoneticPr fontId="2"/>
  </si>
  <si>
    <t>枕</t>
    <rPh sb="0" eb="1">
      <t>マクラ</t>
    </rPh>
    <phoneticPr fontId="2"/>
  </si>
  <si>
    <t>ベッドパット</t>
    <phoneticPr fontId="2"/>
  </si>
  <si>
    <t>長靴</t>
    <rPh sb="0" eb="1">
      <t>ナガ</t>
    </rPh>
    <rPh sb="1" eb="2">
      <t>クツ</t>
    </rPh>
    <phoneticPr fontId="4"/>
  </si>
  <si>
    <t>税</t>
  </si>
  <si>
    <t>税込金額</t>
  </si>
  <si>
    <t>　　　一般患者用（平シーツ）</t>
    <rPh sb="3" eb="5">
      <t>イッパン</t>
    </rPh>
    <rPh sb="5" eb="8">
      <t>カンジャヨウ</t>
    </rPh>
    <rPh sb="9" eb="10">
      <t>ヒラ</t>
    </rPh>
    <phoneticPr fontId="2"/>
  </si>
  <si>
    <t>　　　一般患者用（ハイブリッド）</t>
    <rPh sb="3" eb="5">
      <t>イッパン</t>
    </rPh>
    <rPh sb="5" eb="8">
      <t>カンジャヨウ</t>
    </rPh>
    <phoneticPr fontId="2"/>
  </si>
  <si>
    <t>大判バスタオル</t>
    <rPh sb="0" eb="2">
      <t>オオバン</t>
    </rPh>
    <phoneticPr fontId="2"/>
  </si>
  <si>
    <t>外来用病衣リネンサプライ</t>
    <rPh sb="0" eb="3">
      <t>ガイライヨウ</t>
    </rPh>
    <rPh sb="3" eb="5">
      <t>ビョウイ</t>
    </rPh>
    <phoneticPr fontId="2"/>
  </si>
  <si>
    <t>甚平　上</t>
    <rPh sb="0" eb="2">
      <t>ジンベイ</t>
    </rPh>
    <rPh sb="3" eb="4">
      <t>ウエ</t>
    </rPh>
    <phoneticPr fontId="2"/>
  </si>
  <si>
    <t>甚平　下</t>
    <rPh sb="0" eb="2">
      <t>ジンベイ</t>
    </rPh>
    <rPh sb="3" eb="4">
      <t>シタ</t>
    </rPh>
    <phoneticPr fontId="2"/>
  </si>
  <si>
    <t>ガウン</t>
    <phoneticPr fontId="2"/>
  </si>
  <si>
    <t>カーテン暗幕</t>
    <rPh sb="4" eb="6">
      <t>アンマク</t>
    </rPh>
    <phoneticPr fontId="2"/>
  </si>
  <si>
    <t>院内リネン類管理業務委託</t>
    <rPh sb="0" eb="2">
      <t>インナイ</t>
    </rPh>
    <rPh sb="5" eb="6">
      <t>ルイ</t>
    </rPh>
    <rPh sb="6" eb="8">
      <t>カンリ</t>
    </rPh>
    <rPh sb="8" eb="10">
      <t>ギョウム</t>
    </rPh>
    <rPh sb="10" eb="12">
      <t>イタク</t>
    </rPh>
    <phoneticPr fontId="2"/>
  </si>
  <si>
    <t>36か月推定数</t>
    <rPh sb="3" eb="4">
      <t>ゲツ</t>
    </rPh>
    <rPh sb="4" eb="6">
      <t>スイテイ</t>
    </rPh>
    <rPh sb="6" eb="7">
      <t>スウ</t>
    </rPh>
    <phoneticPr fontId="2"/>
  </si>
  <si>
    <t>36か月見積額（税別）</t>
    <rPh sb="3" eb="4">
      <t>ゲツ</t>
    </rPh>
    <rPh sb="4" eb="6">
      <t>ミツモリ</t>
    </rPh>
    <rPh sb="6" eb="7">
      <t>ガク</t>
    </rPh>
    <rPh sb="8" eb="10">
      <t>ゼイベツ</t>
    </rPh>
    <phoneticPr fontId="2"/>
  </si>
  <si>
    <t>※36か月推定数は、数量を保障するものではありません。</t>
    <rPh sb="10" eb="12">
      <t>スウリョウ</t>
    </rPh>
    <rPh sb="13" eb="15">
      <t>ホショウ</t>
    </rPh>
    <phoneticPr fontId="2"/>
  </si>
  <si>
    <t>賃貸借　計</t>
    <rPh sb="0" eb="3">
      <t>チンタイシャク</t>
    </rPh>
    <rPh sb="4" eb="5">
      <t>ケイ</t>
    </rPh>
    <phoneticPr fontId="2"/>
  </si>
  <si>
    <t>手数料　計</t>
    <rPh sb="0" eb="3">
      <t>テスウリョウ</t>
    </rPh>
    <rPh sb="4" eb="5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</si>
</sst>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,###&quot;組&quot;"/>
    <numFmt numFmtId="177" formatCode="###,###&quot;枚&quot;"/>
    <numFmt numFmtId="178" formatCode="###,###&quot;セット&quot;"/>
    <numFmt numFmtId="179" formatCode="###,###&quot;円&quot;"/>
    <numFmt numFmtId="180" formatCode="###,###&quot;カ月&quot;"/>
    <numFmt numFmtId="181" formatCode="###,###&quot;㎡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9" fontId="1" fillId="2" borderId="10" xfId="1" applyNumberFormat="1" applyFont="1" applyFill="1" applyBorder="1" applyProtection="1">
      <alignment vertical="center"/>
      <protection locked="0"/>
    </xf>
    <xf numFmtId="179" fontId="1" fillId="2" borderId="12" xfId="1" applyNumberFormat="1" applyFont="1" applyFill="1" applyBorder="1" applyProtection="1">
      <alignment vertical="center"/>
      <protection locked="0"/>
    </xf>
    <xf numFmtId="179" fontId="0" fillId="2" borderId="10" xfId="1" applyNumberFormat="1" applyFont="1" applyFill="1" applyBorder="1" applyProtection="1">
      <alignment vertical="center"/>
      <protection locked="0"/>
    </xf>
    <xf numFmtId="38" fontId="0" fillId="0" borderId="0" xfId="1" applyFont="1" applyProtection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5" xfId="1" applyFont="1" applyBorder="1" applyAlignment="1" applyProtection="1">
      <alignment horizontal="center" vertical="center"/>
    </xf>
    <xf numFmtId="38" fontId="0" fillId="0" borderId="9" xfId="1" applyFont="1" applyBorder="1" applyAlignment="1" applyProtection="1">
      <alignment horizontal="center" vertical="center"/>
    </xf>
    <xf numFmtId="38" fontId="0" fillId="0" borderId="7" xfId="1" applyFont="1" applyBorder="1" applyAlignment="1" applyProtection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176" fontId="0" fillId="0" borderId="5" xfId="1" applyNumberFormat="1" applyFont="1" applyBorder="1" applyProtection="1">
      <alignment vertical="center"/>
    </xf>
    <xf numFmtId="179" fontId="0" fillId="0" borderId="7" xfId="1" applyNumberFormat="1" applyFont="1" applyBorder="1" applyProtection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0" fillId="0" borderId="5" xfId="1" applyNumberFormat="1" applyFont="1" applyBorder="1" applyProtection="1">
      <alignment vertical="center"/>
    </xf>
    <xf numFmtId="178" fontId="0" fillId="0" borderId="5" xfId="1" applyNumberFormat="1" applyFont="1" applyBorder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77" fontId="0" fillId="0" borderId="5" xfId="1" applyNumberFormat="1" applyFont="1" applyFill="1" applyBorder="1" applyProtection="1">
      <alignment vertical="center"/>
    </xf>
    <xf numFmtId="181" fontId="0" fillId="0" borderId="5" xfId="1" applyNumberFormat="1" applyFont="1" applyBorder="1" applyAlignment="1" applyProtection="1">
      <alignment horizontal="right" vertical="center"/>
    </xf>
    <xf numFmtId="180" fontId="0" fillId="0" borderId="6" xfId="1" applyNumberFormat="1" applyFont="1" applyBorder="1" applyProtection="1">
      <alignment vertical="center"/>
    </xf>
    <xf numFmtId="179" fontId="0" fillId="0" borderId="8" xfId="1" applyNumberFormat="1" applyFont="1" applyBorder="1" applyProtection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38" fontId="0" fillId="0" borderId="1" xfId="1" applyFont="1" applyBorder="1" applyAlignment="1" applyProtection="1">
      <alignment horizontal="right" vertical="center"/>
    </xf>
    <xf numFmtId="179" fontId="0" fillId="0" borderId="1" xfId="1" applyNumberFormat="1" applyFont="1" applyBorder="1" applyProtection="1">
      <alignment vertical="center"/>
    </xf>
    <xf numFmtId="0" fontId="0" fillId="0" borderId="1" xfId="0" applyBorder="1" applyAlignment="1">
      <alignment horizontal="left" vertical="center" indent="2"/>
    </xf>
    <xf numFmtId="181" fontId="0" fillId="0" borderId="5" xfId="1" applyNumberFormat="1" applyFont="1" applyBorder="1" applyProtection="1">
      <alignment vertical="center"/>
    </xf>
    <xf numFmtId="179" fontId="0" fillId="0" borderId="16" xfId="1" applyNumberFormat="1" applyFont="1" applyBorder="1" applyProtection="1">
      <alignment vertical="center"/>
    </xf>
    <xf numFmtId="179" fontId="0" fillId="0" borderId="15" xfId="1" applyNumberFormat="1" applyFont="1" applyBorder="1" applyProtection="1">
      <alignment vertical="center"/>
    </xf>
    <xf numFmtId="0" fontId="0" fillId="0" borderId="2" xfId="0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179" fontId="1" fillId="0" borderId="1" xfId="1" applyNumberFormat="1" applyFont="1" applyBorder="1" applyProtection="1">
      <alignment vertical="center"/>
    </xf>
    <xf numFmtId="179" fontId="3" fillId="0" borderId="4" xfId="1" applyNumberFormat="1" applyFont="1" applyBorder="1" applyProtection="1">
      <alignment vertical="center"/>
    </xf>
    <xf numFmtId="179" fontId="1" fillId="0" borderId="10" xfId="1" applyNumberFormat="1" applyFont="1" applyFill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4307-745E-4B78-99C0-1F2EFA776797}">
  <sheetPr>
    <pageSetUpPr fitToPage="1"/>
  </sheetPr>
  <dimension ref="A1:E74"/>
  <sheetViews>
    <sheetView tabSelected="1" view="pageBreakPreview" zoomScale="106" zoomScaleNormal="100" zoomScaleSheetLayoutView="106" workbookViewId="0">
      <selection activeCell="D7" sqref="D7"/>
    </sheetView>
  </sheetViews>
  <sheetFormatPr defaultRowHeight="13.5" x14ac:dyDescent="0.15"/>
  <cols>
    <col min="1" max="1" width="22.625" customWidth="1"/>
    <col min="2" max="2" width="25.625" customWidth="1"/>
    <col min="3" max="4" width="13.625" style="4" customWidth="1"/>
    <col min="5" max="5" width="19.625" style="4" customWidth="1"/>
  </cols>
  <sheetData>
    <row r="1" spans="1:5" ht="14.25" x14ac:dyDescent="0.15">
      <c r="B1" s="35" t="s">
        <v>58</v>
      </c>
      <c r="C1" s="35"/>
    </row>
    <row r="2" spans="1:5" ht="14.25" x14ac:dyDescent="0.15">
      <c r="B2" s="5" t="s">
        <v>38</v>
      </c>
    </row>
    <row r="3" spans="1:5" ht="14.25" x14ac:dyDescent="0.15">
      <c r="A3" s="6" t="s">
        <v>59</v>
      </c>
      <c r="B3" s="5"/>
    </row>
    <row r="4" spans="1:5" ht="15" thickBot="1" x14ac:dyDescent="0.2">
      <c r="A4" s="5"/>
      <c r="B4" s="5"/>
    </row>
    <row r="5" spans="1:5" x14ac:dyDescent="0.15">
      <c r="A5" s="7" t="s">
        <v>24</v>
      </c>
      <c r="B5" s="8" t="s">
        <v>36</v>
      </c>
      <c r="C5" s="9" t="s">
        <v>80</v>
      </c>
      <c r="D5" s="10" t="s">
        <v>28</v>
      </c>
      <c r="E5" s="11" t="s">
        <v>81</v>
      </c>
    </row>
    <row r="6" spans="1:5" x14ac:dyDescent="0.15">
      <c r="A6" s="12" t="s">
        <v>0</v>
      </c>
      <c r="B6" s="13" t="s">
        <v>4</v>
      </c>
      <c r="C6" s="14"/>
      <c r="D6" s="44"/>
      <c r="E6" s="15"/>
    </row>
    <row r="7" spans="1:5" x14ac:dyDescent="0.15">
      <c r="A7" s="16"/>
      <c r="B7" s="13" t="s">
        <v>72</v>
      </c>
      <c r="C7" s="14">
        <v>281469</v>
      </c>
      <c r="D7" s="1"/>
      <c r="E7" s="15" t="str">
        <f t="shared" ref="E7:E68" si="0">IF(D7="","",D7*C7)</f>
        <v/>
      </c>
    </row>
    <row r="8" spans="1:5" x14ac:dyDescent="0.15">
      <c r="A8" s="16"/>
      <c r="B8" s="13" t="s">
        <v>71</v>
      </c>
      <c r="C8" s="14">
        <v>28506</v>
      </c>
      <c r="D8" s="1"/>
      <c r="E8" s="15" t="str">
        <f t="shared" si="0"/>
        <v/>
      </c>
    </row>
    <row r="9" spans="1:5" x14ac:dyDescent="0.15">
      <c r="A9" s="16"/>
      <c r="B9" s="12" t="s">
        <v>60</v>
      </c>
      <c r="C9" s="14"/>
      <c r="D9" s="44"/>
      <c r="E9" s="15"/>
    </row>
    <row r="10" spans="1:5" x14ac:dyDescent="0.15">
      <c r="A10" s="16"/>
      <c r="B10" s="30" t="s">
        <v>61</v>
      </c>
      <c r="C10" s="18">
        <v>15675</v>
      </c>
      <c r="D10" s="3"/>
      <c r="E10" s="15" t="str">
        <f>IF(D10="","",D10*C10)</f>
        <v/>
      </c>
    </row>
    <row r="11" spans="1:5" x14ac:dyDescent="0.15">
      <c r="A11" s="16"/>
      <c r="B11" s="30" t="s">
        <v>62</v>
      </c>
      <c r="C11" s="18">
        <v>3012</v>
      </c>
      <c r="D11" s="1"/>
      <c r="E11" s="15" t="str">
        <f>IF(D11="","",D11*C11)</f>
        <v/>
      </c>
    </row>
    <row r="12" spans="1:5" x14ac:dyDescent="0.15">
      <c r="A12" s="16"/>
      <c r="B12" s="30" t="s">
        <v>63</v>
      </c>
      <c r="C12" s="18">
        <v>16800</v>
      </c>
      <c r="D12" s="1"/>
      <c r="E12" s="15" t="str">
        <f>IF(D12="","",D12*C12)</f>
        <v/>
      </c>
    </row>
    <row r="13" spans="1:5" x14ac:dyDescent="0.15">
      <c r="A13" s="16"/>
      <c r="B13" s="30" t="s">
        <v>64</v>
      </c>
      <c r="C13" s="18">
        <v>2403</v>
      </c>
      <c r="D13" s="1"/>
      <c r="E13" s="15" t="str">
        <f>IF(D13="","",D13*C13)</f>
        <v/>
      </c>
    </row>
    <row r="14" spans="1:5" x14ac:dyDescent="0.15">
      <c r="A14" s="16"/>
      <c r="B14" s="30" t="s">
        <v>65</v>
      </c>
      <c r="C14" s="18">
        <v>65694</v>
      </c>
      <c r="D14" s="1"/>
      <c r="E14" s="15" t="str">
        <f>IF(D14="","",D14*C14)</f>
        <v/>
      </c>
    </row>
    <row r="15" spans="1:5" x14ac:dyDescent="0.15">
      <c r="A15" s="16"/>
      <c r="B15" s="30" t="s">
        <v>66</v>
      </c>
      <c r="C15" s="18">
        <v>6789</v>
      </c>
      <c r="D15" s="1"/>
      <c r="E15" s="15" t="str">
        <f t="shared" ref="E15:E16" si="1">IF(D15="","",D15*C15)</f>
        <v/>
      </c>
    </row>
    <row r="16" spans="1:5" x14ac:dyDescent="0.15">
      <c r="A16" s="16"/>
      <c r="B16" s="30" t="s">
        <v>67</v>
      </c>
      <c r="C16" s="18">
        <v>771</v>
      </c>
      <c r="D16" s="1"/>
      <c r="E16" s="15" t="str">
        <f t="shared" si="1"/>
        <v/>
      </c>
    </row>
    <row r="17" spans="1:5" x14ac:dyDescent="0.15">
      <c r="A17" s="16"/>
      <c r="B17" s="30" t="s">
        <v>73</v>
      </c>
      <c r="C17" s="18">
        <v>2109</v>
      </c>
      <c r="D17" s="1"/>
      <c r="E17" s="15" t="str">
        <f t="shared" ref="E17" si="2">IF(D17="","",D17*C17)</f>
        <v/>
      </c>
    </row>
    <row r="18" spans="1:5" x14ac:dyDescent="0.15">
      <c r="A18" s="16"/>
      <c r="B18" s="13" t="s">
        <v>5</v>
      </c>
      <c r="C18" s="14">
        <v>6174</v>
      </c>
      <c r="D18" s="1"/>
      <c r="E18" s="15" t="str">
        <f t="shared" si="0"/>
        <v/>
      </c>
    </row>
    <row r="19" spans="1:5" x14ac:dyDescent="0.15">
      <c r="A19" s="16"/>
      <c r="B19" s="13" t="s">
        <v>6</v>
      </c>
      <c r="C19" s="14">
        <v>258</v>
      </c>
      <c r="D19" s="1"/>
      <c r="E19" s="15" t="str">
        <f t="shared" si="0"/>
        <v/>
      </c>
    </row>
    <row r="20" spans="1:5" x14ac:dyDescent="0.15">
      <c r="A20" s="17"/>
      <c r="B20" s="13" t="s">
        <v>7</v>
      </c>
      <c r="C20" s="14">
        <v>864</v>
      </c>
      <c r="D20" s="1"/>
      <c r="E20" s="15" t="str">
        <f t="shared" si="0"/>
        <v/>
      </c>
    </row>
    <row r="21" spans="1:5" x14ac:dyDescent="0.15">
      <c r="A21" s="12" t="s">
        <v>1</v>
      </c>
      <c r="B21" s="13" t="s">
        <v>29</v>
      </c>
      <c r="C21" s="18">
        <v>51000</v>
      </c>
      <c r="D21" s="3"/>
      <c r="E21" s="15" t="str">
        <f t="shared" si="0"/>
        <v/>
      </c>
    </row>
    <row r="22" spans="1:5" x14ac:dyDescent="0.15">
      <c r="A22" s="16"/>
      <c r="B22" s="13" t="s">
        <v>31</v>
      </c>
      <c r="C22" s="18">
        <v>453060</v>
      </c>
      <c r="D22" s="1"/>
      <c r="E22" s="15" t="str">
        <f t="shared" si="0"/>
        <v/>
      </c>
    </row>
    <row r="23" spans="1:5" x14ac:dyDescent="0.15">
      <c r="A23" s="16"/>
      <c r="B23" s="13" t="s">
        <v>30</v>
      </c>
      <c r="C23" s="18">
        <v>533760</v>
      </c>
      <c r="D23" s="1"/>
      <c r="E23" s="15" t="str">
        <f t="shared" si="0"/>
        <v/>
      </c>
    </row>
    <row r="24" spans="1:5" x14ac:dyDescent="0.15">
      <c r="A24" s="16"/>
      <c r="B24" s="13" t="s">
        <v>32</v>
      </c>
      <c r="C24" s="18">
        <v>301860</v>
      </c>
      <c r="D24" s="1"/>
      <c r="E24" s="15" t="str">
        <f t="shared" si="0"/>
        <v/>
      </c>
    </row>
    <row r="25" spans="1:5" x14ac:dyDescent="0.15">
      <c r="A25" s="16"/>
      <c r="B25" s="13" t="s">
        <v>34</v>
      </c>
      <c r="C25" s="18">
        <v>15780</v>
      </c>
      <c r="D25" s="1"/>
      <c r="E25" s="15" t="str">
        <f t="shared" si="0"/>
        <v/>
      </c>
    </row>
    <row r="26" spans="1:5" x14ac:dyDescent="0.15">
      <c r="A26" s="16"/>
      <c r="B26" s="13" t="s">
        <v>33</v>
      </c>
      <c r="C26" s="18">
        <v>282300</v>
      </c>
      <c r="D26" s="1"/>
      <c r="E26" s="15" t="str">
        <f t="shared" si="0"/>
        <v/>
      </c>
    </row>
    <row r="27" spans="1:5" x14ac:dyDescent="0.15">
      <c r="A27" s="16"/>
      <c r="B27" s="13" t="s">
        <v>8</v>
      </c>
      <c r="C27" s="18">
        <v>521259</v>
      </c>
      <c r="D27" s="1"/>
      <c r="E27" s="15" t="str">
        <f t="shared" si="0"/>
        <v/>
      </c>
    </row>
    <row r="28" spans="1:5" x14ac:dyDescent="0.15">
      <c r="A28" s="16"/>
      <c r="B28" s="13" t="s">
        <v>9</v>
      </c>
      <c r="C28" s="18">
        <v>19770</v>
      </c>
      <c r="D28" s="1"/>
      <c r="E28" s="15" t="str">
        <f t="shared" si="0"/>
        <v/>
      </c>
    </row>
    <row r="29" spans="1:5" x14ac:dyDescent="0.15">
      <c r="A29" s="16"/>
      <c r="B29" s="13" t="s">
        <v>10</v>
      </c>
      <c r="C29" s="18">
        <v>1080</v>
      </c>
      <c r="D29" s="1"/>
      <c r="E29" s="15" t="str">
        <f t="shared" si="0"/>
        <v/>
      </c>
    </row>
    <row r="30" spans="1:5" x14ac:dyDescent="0.15">
      <c r="A30" s="16"/>
      <c r="B30" s="13" t="s">
        <v>11</v>
      </c>
      <c r="C30" s="18">
        <v>1500</v>
      </c>
      <c r="D30" s="1"/>
      <c r="E30" s="15" t="str">
        <f t="shared" si="0"/>
        <v/>
      </c>
    </row>
    <row r="31" spans="1:5" ht="14.25" thickBot="1" x14ac:dyDescent="0.2">
      <c r="A31" s="16"/>
      <c r="B31" s="13" t="s">
        <v>12</v>
      </c>
      <c r="C31" s="18">
        <v>8805</v>
      </c>
      <c r="D31" s="1"/>
      <c r="E31" s="25" t="str">
        <f t="shared" si="0"/>
        <v/>
      </c>
    </row>
    <row r="32" spans="1:5" ht="14.25" thickBot="1" x14ac:dyDescent="0.2">
      <c r="A32" s="37" t="s">
        <v>83</v>
      </c>
      <c r="B32" s="38"/>
      <c r="C32" s="38"/>
      <c r="D32" s="39"/>
      <c r="E32" s="33">
        <f>SUM(E6:E31)</f>
        <v>0</v>
      </c>
    </row>
    <row r="33" spans="1:5" x14ac:dyDescent="0.15">
      <c r="A33" s="13" t="s">
        <v>2</v>
      </c>
      <c r="B33" s="13" t="s">
        <v>13</v>
      </c>
      <c r="C33" s="19">
        <v>9600</v>
      </c>
      <c r="D33" s="1"/>
      <c r="E33" s="32" t="str">
        <f t="shared" si="0"/>
        <v/>
      </c>
    </row>
    <row r="34" spans="1:5" ht="27" x14ac:dyDescent="0.15">
      <c r="A34" s="20" t="s">
        <v>26</v>
      </c>
      <c r="B34" s="13" t="s">
        <v>25</v>
      </c>
      <c r="C34" s="18">
        <v>2280</v>
      </c>
      <c r="D34" s="1"/>
      <c r="E34" s="15" t="str">
        <f t="shared" si="0"/>
        <v/>
      </c>
    </row>
    <row r="35" spans="1:5" x14ac:dyDescent="0.15">
      <c r="A35" s="21" t="s">
        <v>27</v>
      </c>
      <c r="B35" s="13" t="s">
        <v>37</v>
      </c>
      <c r="C35" s="18">
        <v>7209</v>
      </c>
      <c r="D35" s="1"/>
      <c r="E35" s="15" t="str">
        <f t="shared" si="0"/>
        <v/>
      </c>
    </row>
    <row r="36" spans="1:5" x14ac:dyDescent="0.15">
      <c r="A36" s="34" t="s">
        <v>74</v>
      </c>
      <c r="B36" s="13" t="s">
        <v>75</v>
      </c>
      <c r="C36" s="18">
        <v>1008</v>
      </c>
      <c r="D36" s="1"/>
      <c r="E36" s="15" t="str">
        <f t="shared" ref="E36:E38" si="3">IF(D36="","",D36*C36)</f>
        <v/>
      </c>
    </row>
    <row r="37" spans="1:5" x14ac:dyDescent="0.15">
      <c r="A37" s="16"/>
      <c r="B37" s="13" t="s">
        <v>76</v>
      </c>
      <c r="C37" s="18">
        <v>1452</v>
      </c>
      <c r="D37" s="1"/>
      <c r="E37" s="15" t="str">
        <f t="shared" si="3"/>
        <v/>
      </c>
    </row>
    <row r="38" spans="1:5" x14ac:dyDescent="0.15">
      <c r="A38" s="16"/>
      <c r="B38" s="13" t="s">
        <v>77</v>
      </c>
      <c r="C38" s="18">
        <v>8688</v>
      </c>
      <c r="D38" s="1"/>
      <c r="E38" s="15" t="str">
        <f t="shared" si="3"/>
        <v/>
      </c>
    </row>
    <row r="39" spans="1:5" x14ac:dyDescent="0.15">
      <c r="A39" s="12" t="s">
        <v>3</v>
      </c>
      <c r="B39" s="13" t="s">
        <v>40</v>
      </c>
      <c r="C39" s="22">
        <v>310818</v>
      </c>
      <c r="D39" s="1"/>
      <c r="E39" s="15" t="str">
        <f t="shared" si="0"/>
        <v/>
      </c>
    </row>
    <row r="40" spans="1:5" x14ac:dyDescent="0.15">
      <c r="A40" s="16"/>
      <c r="B40" s="13" t="s">
        <v>41</v>
      </c>
      <c r="C40" s="18">
        <v>15</v>
      </c>
      <c r="D40" s="1"/>
      <c r="E40" s="15" t="str">
        <f t="shared" si="0"/>
        <v/>
      </c>
    </row>
    <row r="41" spans="1:5" x14ac:dyDescent="0.15">
      <c r="A41" s="16"/>
      <c r="B41" s="13" t="s">
        <v>42</v>
      </c>
      <c r="C41" s="18">
        <v>1599</v>
      </c>
      <c r="D41" s="1"/>
      <c r="E41" s="15" t="str">
        <f t="shared" si="0"/>
        <v/>
      </c>
    </row>
    <row r="42" spans="1:5" x14ac:dyDescent="0.15">
      <c r="A42" s="16"/>
      <c r="B42" s="13" t="s">
        <v>43</v>
      </c>
      <c r="C42" s="18">
        <v>957</v>
      </c>
      <c r="D42" s="1"/>
      <c r="E42" s="15" t="str">
        <f t="shared" si="0"/>
        <v/>
      </c>
    </row>
    <row r="43" spans="1:5" x14ac:dyDescent="0.15">
      <c r="A43" s="16"/>
      <c r="B43" s="13" t="s">
        <v>14</v>
      </c>
      <c r="C43" s="18">
        <v>243918</v>
      </c>
      <c r="D43" s="1"/>
      <c r="E43" s="15" t="str">
        <f t="shared" si="0"/>
        <v/>
      </c>
    </row>
    <row r="44" spans="1:5" x14ac:dyDescent="0.15">
      <c r="A44" s="16"/>
      <c r="B44" s="13" t="s">
        <v>44</v>
      </c>
      <c r="C44" s="18">
        <v>5127</v>
      </c>
      <c r="D44" s="1"/>
      <c r="E44" s="15" t="str">
        <f t="shared" si="0"/>
        <v/>
      </c>
    </row>
    <row r="45" spans="1:5" x14ac:dyDescent="0.15">
      <c r="A45" s="16"/>
      <c r="B45" s="13" t="s">
        <v>45</v>
      </c>
      <c r="C45" s="18">
        <v>10</v>
      </c>
      <c r="D45" s="1"/>
      <c r="E45" s="15" t="str">
        <f t="shared" si="0"/>
        <v/>
      </c>
    </row>
    <row r="46" spans="1:5" x14ac:dyDescent="0.15">
      <c r="A46" s="16"/>
      <c r="B46" s="13" t="s">
        <v>15</v>
      </c>
      <c r="C46" s="18">
        <v>24</v>
      </c>
      <c r="D46" s="1"/>
      <c r="E46" s="15" t="str">
        <f t="shared" si="0"/>
        <v/>
      </c>
    </row>
    <row r="47" spans="1:5" x14ac:dyDescent="0.15">
      <c r="A47" s="16"/>
      <c r="B47" s="13" t="s">
        <v>16</v>
      </c>
      <c r="C47" s="18">
        <v>1113</v>
      </c>
      <c r="D47" s="1"/>
      <c r="E47" s="15" t="str">
        <f t="shared" si="0"/>
        <v/>
      </c>
    </row>
    <row r="48" spans="1:5" x14ac:dyDescent="0.15">
      <c r="A48" s="16"/>
      <c r="B48" s="13" t="s">
        <v>46</v>
      </c>
      <c r="C48" s="18">
        <v>18582</v>
      </c>
      <c r="D48" s="1"/>
      <c r="E48" s="15" t="str">
        <f t="shared" si="0"/>
        <v/>
      </c>
    </row>
    <row r="49" spans="1:5" x14ac:dyDescent="0.15">
      <c r="A49" s="16"/>
      <c r="B49" s="13" t="s">
        <v>47</v>
      </c>
      <c r="C49" s="18">
        <v>17721</v>
      </c>
      <c r="D49" s="1"/>
      <c r="E49" s="15" t="str">
        <f t="shared" si="0"/>
        <v/>
      </c>
    </row>
    <row r="50" spans="1:5" x14ac:dyDescent="0.15">
      <c r="A50" s="16"/>
      <c r="B50" s="13" t="s">
        <v>17</v>
      </c>
      <c r="C50" s="23">
        <v>22041</v>
      </c>
      <c r="D50" s="1"/>
      <c r="E50" s="15" t="str">
        <f t="shared" si="0"/>
        <v/>
      </c>
    </row>
    <row r="51" spans="1:5" x14ac:dyDescent="0.15">
      <c r="A51" s="16"/>
      <c r="B51" s="13" t="s">
        <v>18</v>
      </c>
      <c r="C51" s="18">
        <v>1971</v>
      </c>
      <c r="D51" s="1"/>
      <c r="E51" s="15" t="str">
        <f t="shared" si="0"/>
        <v/>
      </c>
    </row>
    <row r="52" spans="1:5" x14ac:dyDescent="0.15">
      <c r="A52" s="16"/>
      <c r="B52" s="13" t="s">
        <v>19</v>
      </c>
      <c r="C52" s="18">
        <v>183</v>
      </c>
      <c r="D52" s="1"/>
      <c r="E52" s="15" t="str">
        <f t="shared" si="0"/>
        <v/>
      </c>
    </row>
    <row r="53" spans="1:5" x14ac:dyDescent="0.15">
      <c r="A53" s="16"/>
      <c r="B53" s="13" t="s">
        <v>48</v>
      </c>
      <c r="C53" s="18">
        <v>162</v>
      </c>
      <c r="D53" s="1"/>
      <c r="E53" s="15" t="str">
        <f t="shared" si="0"/>
        <v/>
      </c>
    </row>
    <row r="54" spans="1:5" x14ac:dyDescent="0.15">
      <c r="A54" s="16"/>
      <c r="B54" s="13" t="s">
        <v>49</v>
      </c>
      <c r="C54" s="18">
        <v>6465</v>
      </c>
      <c r="D54" s="1"/>
      <c r="E54" s="15" t="str">
        <f t="shared" si="0"/>
        <v/>
      </c>
    </row>
    <row r="55" spans="1:5" x14ac:dyDescent="0.15">
      <c r="A55" s="16"/>
      <c r="B55" s="13" t="s">
        <v>50</v>
      </c>
      <c r="C55" s="18">
        <v>69252</v>
      </c>
      <c r="D55" s="1"/>
      <c r="E55" s="15" t="str">
        <f t="shared" si="0"/>
        <v/>
      </c>
    </row>
    <row r="56" spans="1:5" x14ac:dyDescent="0.15">
      <c r="A56" s="16"/>
      <c r="B56" s="13" t="s">
        <v>51</v>
      </c>
      <c r="C56" s="18">
        <v>30015</v>
      </c>
      <c r="D56" s="1"/>
      <c r="E56" s="15" t="str">
        <f t="shared" si="0"/>
        <v/>
      </c>
    </row>
    <row r="57" spans="1:5" x14ac:dyDescent="0.15">
      <c r="A57" s="16"/>
      <c r="B57" s="13" t="s">
        <v>20</v>
      </c>
      <c r="C57" s="18">
        <v>666</v>
      </c>
      <c r="D57" s="1"/>
      <c r="E57" s="15" t="str">
        <f t="shared" si="0"/>
        <v/>
      </c>
    </row>
    <row r="58" spans="1:5" x14ac:dyDescent="0.15">
      <c r="A58" s="16"/>
      <c r="B58" s="13" t="s">
        <v>21</v>
      </c>
      <c r="C58" s="18">
        <v>10</v>
      </c>
      <c r="D58" s="1"/>
      <c r="E58" s="15" t="str">
        <f t="shared" si="0"/>
        <v/>
      </c>
    </row>
    <row r="59" spans="1:5" x14ac:dyDescent="0.15">
      <c r="A59" s="16"/>
      <c r="B59" s="13" t="s">
        <v>22</v>
      </c>
      <c r="C59" s="18">
        <v>705</v>
      </c>
      <c r="D59" s="1"/>
      <c r="E59" s="15" t="str">
        <f t="shared" si="0"/>
        <v/>
      </c>
    </row>
    <row r="60" spans="1:5" x14ac:dyDescent="0.15">
      <c r="A60" s="16"/>
      <c r="B60" s="13" t="s">
        <v>68</v>
      </c>
      <c r="C60" s="18">
        <v>660</v>
      </c>
      <c r="D60" s="1"/>
      <c r="E60" s="15" t="str">
        <f>IF(D60="","",D60*C60)</f>
        <v/>
      </c>
    </row>
    <row r="61" spans="1:5" x14ac:dyDescent="0.15">
      <c r="A61" s="16"/>
      <c r="B61" s="13" t="s">
        <v>53</v>
      </c>
      <c r="C61" s="18">
        <v>10</v>
      </c>
      <c r="D61" s="1"/>
      <c r="E61" s="15" t="str">
        <f t="shared" si="0"/>
        <v/>
      </c>
    </row>
    <row r="62" spans="1:5" x14ac:dyDescent="0.15">
      <c r="A62" s="16"/>
      <c r="B62" s="13" t="s">
        <v>23</v>
      </c>
      <c r="C62" s="18">
        <v>1824</v>
      </c>
      <c r="D62" s="1"/>
      <c r="E62" s="15" t="str">
        <f>IF(D62="","",D62*C62)</f>
        <v/>
      </c>
    </row>
    <row r="63" spans="1:5" x14ac:dyDescent="0.15">
      <c r="A63" s="16"/>
      <c r="B63" s="13" t="s">
        <v>52</v>
      </c>
      <c r="C63" s="18">
        <v>273</v>
      </c>
      <c r="D63" s="1"/>
      <c r="E63" s="15" t="str">
        <f>IF(D63="","",D63*C63)</f>
        <v/>
      </c>
    </row>
    <row r="64" spans="1:5" x14ac:dyDescent="0.15">
      <c r="A64" s="16"/>
      <c r="B64" s="13" t="s">
        <v>54</v>
      </c>
      <c r="C64" s="18">
        <v>33</v>
      </c>
      <c r="D64" s="1"/>
      <c r="E64" s="15" t="str">
        <f t="shared" si="0"/>
        <v/>
      </c>
    </row>
    <row r="65" spans="1:5" x14ac:dyDescent="0.15">
      <c r="A65" s="16"/>
      <c r="B65" s="13" t="s">
        <v>56</v>
      </c>
      <c r="C65" s="18">
        <v>45</v>
      </c>
      <c r="D65" s="1"/>
      <c r="E65" s="15" t="str">
        <f>IF(D65="","",D65*C65)</f>
        <v/>
      </c>
    </row>
    <row r="66" spans="1:5" x14ac:dyDescent="0.15">
      <c r="A66" s="16"/>
      <c r="B66" s="13" t="s">
        <v>55</v>
      </c>
      <c r="C66" s="18">
        <v>84</v>
      </c>
      <c r="D66" s="1"/>
      <c r="E66" s="15" t="str">
        <f>IF(D66="","",D66*C66)</f>
        <v/>
      </c>
    </row>
    <row r="67" spans="1:5" x14ac:dyDescent="0.15">
      <c r="A67" s="16"/>
      <c r="B67" s="13" t="s">
        <v>78</v>
      </c>
      <c r="C67" s="31">
        <v>10</v>
      </c>
      <c r="D67" s="1"/>
      <c r="E67" s="15" t="str">
        <f t="shared" ref="E67" si="4">IF(D67="","",D67*C67)</f>
        <v/>
      </c>
    </row>
    <row r="68" spans="1:5" ht="14.25" thickBot="1" x14ac:dyDescent="0.2">
      <c r="A68" s="16"/>
      <c r="B68" s="13" t="s">
        <v>57</v>
      </c>
      <c r="C68" s="18">
        <v>10</v>
      </c>
      <c r="D68" s="1"/>
      <c r="E68" s="25" t="str">
        <f t="shared" si="0"/>
        <v/>
      </c>
    </row>
    <row r="69" spans="1:5" ht="14.25" thickBot="1" x14ac:dyDescent="0.2">
      <c r="A69" s="37" t="s">
        <v>84</v>
      </c>
      <c r="B69" s="40"/>
      <c r="C69" s="40"/>
      <c r="D69" s="41"/>
      <c r="E69" s="33">
        <f>SUM(E33:E68)</f>
        <v>0</v>
      </c>
    </row>
    <row r="70" spans="1:5" ht="14.25" thickBot="1" x14ac:dyDescent="0.2">
      <c r="A70" s="34" t="s">
        <v>79</v>
      </c>
      <c r="B70" s="12" t="s">
        <v>35</v>
      </c>
      <c r="C70" s="24">
        <v>36</v>
      </c>
      <c r="D70" s="2"/>
      <c r="E70" s="33">
        <f>IFERROR(D70*C70,"")</f>
        <v>0</v>
      </c>
    </row>
    <row r="71" spans="1:5" s="26" customFormat="1" ht="15" thickTop="1" x14ac:dyDescent="0.15">
      <c r="A71" s="36" t="s">
        <v>39</v>
      </c>
      <c r="B71" s="36"/>
      <c r="C71" s="36"/>
      <c r="D71" s="36"/>
      <c r="E71" s="43">
        <f>IFERROR(E70+E69+E32,"")</f>
        <v>0</v>
      </c>
    </row>
    <row r="72" spans="1:5" x14ac:dyDescent="0.15">
      <c r="D72" s="28" t="s">
        <v>69</v>
      </c>
      <c r="E72" s="29">
        <f>IFERROR(E71*10%,"")</f>
        <v>0</v>
      </c>
    </row>
    <row r="73" spans="1:5" x14ac:dyDescent="0.15">
      <c r="D73" s="28" t="s">
        <v>70</v>
      </c>
      <c r="E73" s="42">
        <f>IFERROR(E71*1.1,"")</f>
        <v>0</v>
      </c>
    </row>
    <row r="74" spans="1:5" x14ac:dyDescent="0.15">
      <c r="A74" s="27" t="s">
        <v>82</v>
      </c>
    </row>
  </sheetData>
  <mergeCells count="4">
    <mergeCell ref="B1:C1"/>
    <mergeCell ref="A71:D71"/>
    <mergeCell ref="A32:D32"/>
    <mergeCell ref="A69:D69"/>
  </mergeCells>
  <phoneticPr fontId="2"/>
  <pageMargins left="0.51181102362204722" right="0.23622047244094491" top="0.55118110236220474" bottom="0.74803149606299213" header="0.31496062992125984" footer="0.31496062992125984"/>
  <pageSetup paperSize="9" scale="81" orientation="portrait" r:id="rId1"/>
  <headerFooter alignWithMargins="0"/>
  <rowBreaks count="1" manualBreakCount="1">
    <brk id="38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2025年度作業</vt:lpstr>
      <vt:lpstr>'2025年度作業'!Print_Area</vt:lpstr>
    </vt:vector>
  </TitlesOfParts>
  <Company>総務部情報システム課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ModifiedBy>芝本 寛(町田市民病院事務部施設用度課)</cp:lastModifiedBy>
  <cp:lastPrinted>2025-07-16T10:00:19Z</cp:lastPrinted>
  <dcterms:created xsi:type="dcterms:W3CDTF">2013-07-09T09:45:41Z</dcterms:created>
  <dcterms:modified xsi:type="dcterms:W3CDTF">2025-07-24T02:20:45Z</dcterms:modified>
</cp:coreProperties>
</file>